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0" windowWidth="15480" windowHeight="7695"/>
  </bookViews>
  <sheets>
    <sheet name="General data" sheetId="1" r:id="rId1"/>
  </sheets>
  <calcPr calcId="145621"/>
</workbook>
</file>

<file path=xl/calcChain.xml><?xml version="1.0" encoding="utf-8"?>
<calcChain xmlns="http://schemas.openxmlformats.org/spreadsheetml/2006/main">
  <c r="J6" i="1" l="1"/>
  <c r="J17" i="1" l="1"/>
  <c r="J4" i="1" l="1"/>
  <c r="J19" i="1"/>
  <c r="J12" i="1"/>
  <c r="J10" i="1"/>
  <c r="J9" i="1"/>
  <c r="J8" i="1"/>
  <c r="J7" i="1"/>
  <c r="H20" i="1"/>
  <c r="J18" i="1" l="1"/>
  <c r="J16" i="1" l="1"/>
  <c r="J14" i="1"/>
</calcChain>
</file>

<file path=xl/sharedStrings.xml><?xml version="1.0" encoding="utf-8"?>
<sst xmlns="http://schemas.openxmlformats.org/spreadsheetml/2006/main" count="147" uniqueCount="104">
  <si>
    <t>Organization Name</t>
  </si>
  <si>
    <t>Legal Country</t>
  </si>
  <si>
    <t>Association Youth Club Roma Stolipinovo</t>
  </si>
  <si>
    <t>Bulgaria</t>
  </si>
  <si>
    <t>Association LIDER</t>
  </si>
  <si>
    <t>Roma Democratic Development Association SONCE</t>
  </si>
  <si>
    <t>Macedonia</t>
  </si>
  <si>
    <t>National Roma Centrum</t>
  </si>
  <si>
    <t>Apollo Center of Resources</t>
  </si>
  <si>
    <t>Romania</t>
  </si>
  <si>
    <t>Association Romano ButiQ</t>
  </si>
  <si>
    <t>E-Romnja (The Association for Promoting Roma Women's Rights)</t>
  </si>
  <si>
    <t>Roma Center Amare Rromentza</t>
  </si>
  <si>
    <t>Center for legal Studies and Human Rights Association</t>
  </si>
  <si>
    <t>Gypsy Women Association For Our Children</t>
  </si>
  <si>
    <t>Policy Center for Roma and Minorities</t>
  </si>
  <si>
    <t>OR2013-10080</t>
  </si>
  <si>
    <t>Grant Number</t>
  </si>
  <si>
    <t>The grant will support the organization to improve its governance structure, strengthen its management and increase the capacities of staff, members and volunteers.</t>
  </si>
  <si>
    <t>OR2013-10419</t>
  </si>
  <si>
    <t>The grant will support the organization to develop an action plan for its strategy, increase the capacities of the staff to implement the strategy, and improve its governance.</t>
  </si>
  <si>
    <t>OR2013-10557</t>
  </si>
  <si>
    <t>The grant will support the organization to strengthen the governance, develop an annual program and action plan and increase the visibility of the organization.</t>
  </si>
  <si>
    <t>OR2013-07483</t>
  </si>
  <si>
    <t>OR2013-09877</t>
  </si>
  <si>
    <t>The grant will support the center to improve its governance structure, develop a multi-year strategy and diversify its funding.</t>
  </si>
  <si>
    <t>The grant will support the center to strengthen further their governance and management, increase the visibility and fundraising capacities of the organization, and contribute to core staff and running costs over 12 months.</t>
  </si>
  <si>
    <t>OR2013-07574</t>
  </si>
  <si>
    <t>The grant will support the organization to increase its membership, strengthen its governance and transparency, and develop a multiyear strategy.</t>
  </si>
  <si>
    <t>OR2013-07541</t>
  </si>
  <si>
    <t>The grant will support the organization to find an office space; extend its membership; improve its governance structure; increase its visibility; build new partnerships and attract a diversity of different funds to implement projects in line with E-Romnja’s mission.</t>
  </si>
  <si>
    <t>OR2013-05507</t>
  </si>
  <si>
    <t>The grant will support the organization to strengthen its governance, improve the financial system, develop a strategy and increase the visibility of the organization.</t>
  </si>
  <si>
    <t>OR2013-11075</t>
  </si>
  <si>
    <t>The grant will support the organization to design an organizational development strategy, establish a governance structure, expand the staff and increase their capacities, increase the revenue, ensure financial transparency and increase the visibility of the organization.</t>
  </si>
  <si>
    <t>OR2013-10086</t>
  </si>
  <si>
    <t>The grant will support the organization improve its governance and management, introduce internal rules and procedures, and increase the capacities of staff and volunteers</t>
  </si>
  <si>
    <t>OR2013-09866</t>
  </si>
  <si>
    <t>OR2013-08791</t>
  </si>
  <si>
    <t>The grant will support the Policy Center for Roma and Minorities to further develop its governance body, multi-year strategy, and work centered on policy advocacy on educational programming and EU funding for disadvantaged settlements.</t>
  </si>
  <si>
    <t>n/a</t>
  </si>
  <si>
    <t>Norway/EEA grants, the Ministry of Education and Youth</t>
  </si>
  <si>
    <t>Norway/EEA grants</t>
  </si>
  <si>
    <t>Council of Europe, Roma Education Fund, OSCE and OSF (RIO and MtM)</t>
  </si>
  <si>
    <t>EU Funds</t>
  </si>
  <si>
    <t>European Commission, Embassies, FIFA and the Romanian Football Federation, and a number of in-kind contributions from private sources and companies</t>
  </si>
  <si>
    <t>Staff</t>
  </si>
  <si>
    <t>Edlira Majko, Mensur Haliti</t>
  </si>
  <si>
    <t>Year of establishment</t>
  </si>
  <si>
    <t>Years of RIO support</t>
  </si>
  <si>
    <t>Annual budget expenditure 2012</t>
  </si>
  <si>
    <t>RIO contribution to the annual budget</t>
  </si>
  <si>
    <t>Heavily dependent oon OSF funding (RIO, RHP, FOSIM and REF); Small contributions from embassies, FARE, UNDP, EC, Ministries</t>
  </si>
  <si>
    <t>EU funds, membership fees, government</t>
  </si>
  <si>
    <t>Private companies (Petrom Company, Lafarge Cement SA), governmental funding and ESF</t>
  </si>
  <si>
    <t>Mama Cash, Feminist Trust, Erste Foundation, Youth in Action program of the EU, National Institute for Research</t>
  </si>
  <si>
    <t>ESF, UNICEF, OMV Petrom, Caritas France, Romanian government</t>
  </si>
  <si>
    <t>Institute of Romani Culture in Albania</t>
  </si>
  <si>
    <t>Albania</t>
  </si>
  <si>
    <t>OR2013-09753</t>
  </si>
  <si>
    <t>MtM, OSF-Albania, UNDP, US Embassy, Swedish Funds</t>
  </si>
  <si>
    <t>The grant will support the organization to further strengthen its governance, develop the organization’s strategic planning and fundraising strategy, enhance the visibility of its work, contribute to the organization’s coalition building, and consolidate IRCA’s think tank role among others.</t>
  </si>
  <si>
    <t>Roma Association Beocin</t>
  </si>
  <si>
    <t>Association of Roma Novi Becej</t>
  </si>
  <si>
    <t>Serbia</t>
  </si>
  <si>
    <t>OR2013-04605</t>
  </si>
  <si>
    <t>ESF though partnership with REF, EVZ Remembrance Fund, the Romanian government</t>
  </si>
  <si>
    <t> This is an 18-month grant supporting a) project aimed at greater transparency in decision-making over public funding in 10 schools by organizing parents to participate in and influence 10 local school boards and the national association of parents in Romania; and b) core support for institutional development.</t>
  </si>
  <si>
    <t>OR2013-06363</t>
  </si>
  <si>
    <t>EU funding, governmental funding</t>
  </si>
  <si>
    <t xml:space="preserve">This grant will support the organization to improve its governance, strengthen management and provide opportunities for volunteers. </t>
  </si>
  <si>
    <t>OR2013-10308</t>
  </si>
  <si>
    <t xml:space="preserve"> Reconstruction Women’s Fund, US Embassy, Embassy of Finland, Global Fund for Women, Mama Cash, Kvina Till Kvina, Women Against Violence Network, OSCE, Astraea Lesbian Foundation, International Women’s Club</t>
  </si>
  <si>
    <t>The grant will support the organization to strengthen the governance and adopt internal procedures, establish a project management and fundraising team and improve the English language skills of staff.</t>
  </si>
  <si>
    <t xml:space="preserve">It is a start-up grant supporting a) the institutional development of the organization, and b) a project aimed empowering 200 Roma to actively engage in direct non-partisan campaigning before and after EP and Presidential Elections in Romania. </t>
  </si>
  <si>
    <t>#</t>
  </si>
  <si>
    <t>Edlira Majko, Anita Czinkoczi</t>
  </si>
  <si>
    <t>Daniela Aydin, Mensur Haliti</t>
  </si>
  <si>
    <t>Amount approved by RIO for ID support</t>
  </si>
  <si>
    <t>Other OSF support</t>
  </si>
  <si>
    <t>Other funders supporting the organization</t>
  </si>
  <si>
    <t>CESD*</t>
  </si>
  <si>
    <t>Resources Centre for Social Inclusion CRIS*</t>
  </si>
  <si>
    <t xml:space="preserve">*CRIS and CESD grants support institutional development and programmatic activities. Under the approved amount is included only the institutional development part. The costs related to the activities are included under other OSF support column </t>
  </si>
  <si>
    <t>• the organization restructured and renewed its governance 
• developed a new strategy</t>
  </si>
  <si>
    <t>• changed the composition of the board (but not effective)</t>
  </si>
  <si>
    <t>• solved a case of conflict of interest in the organization</t>
  </si>
  <si>
    <t>working on identifying members to expand the general assembly</t>
  </si>
  <si>
    <t>have sent invitation to potential members for the general assembly and board</t>
  </si>
  <si>
    <t>Progress made  to date</t>
  </si>
  <si>
    <t>Executive summary of ongoing institutional development grants (from FC)</t>
  </si>
  <si>
    <t>• has started an organizational assessment process (stage: interviews with staff)</t>
  </si>
  <si>
    <t>• built up an active group of young Roma and non-Roma people who  take part in their advocacy actions; 
• partnership with ombdusman, invited by media for interviews and by the EU delegation for meetings
• developed a conflict of interest manual; 
• managed to generate funding from other donors but still OSF is the main donor</t>
  </si>
  <si>
    <t xml:space="preserve">• developed a strategy through the process that included 40 active volunteers who talk with the communities about their interests </t>
  </si>
  <si>
    <t xml:space="preserve">• invited to take part in a working group of the municipality on Roma local action plan
• has developed a strategy focusing on empowerment and policy advocacy; 
• increased its funding from other donors </t>
  </si>
  <si>
    <t>• elected a new board that includes experts in the fields that are involved</t>
  </si>
  <si>
    <t>we still do not know</t>
  </si>
  <si>
    <t>• developed a plan for developing a strategy; 
• developed a conflict of interest policy;  
• developed public communication plan; 
• adopted a manual of internal management procedures</t>
  </si>
  <si>
    <t>• established a board; 
• developed a new organizational chart and defined the responsibilities of senior management
• developed a CSR and a media strategy for the Alternative Education Club; 
• finalizing a strategy for the organization</t>
  </si>
  <si>
    <t xml:space="preserve">Our perception of risk </t>
  </si>
  <si>
    <t>Low</t>
  </si>
  <si>
    <t>Medium</t>
  </si>
  <si>
    <t>High</t>
  </si>
  <si>
    <t>Annex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</si>
</sst>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USD]\ #,##0"/>
  </numFmts>
  <fonts count="4" x14ac:knownFonts="1">
    <font>
      <sz val="11"/>
      <color theme="1"/>
      <name val="Calibri"/>
      <family val="2"/>
      <scheme val="minor"/>
    </font>
    <font>
      <b/>
      <sz val="11"/>
      <color theme="1"/>
      <name val="Calibri"/>
      <family val="2"/>
      <scheme val="minor"/>
    </font>
    <font>
      <sz val="11"/>
      <name val="Calibri"/>
      <family val="2"/>
      <scheme val="minor"/>
    </font>
    <font>
      <b/>
      <sz val="20"/>
      <color theme="1"/>
      <name val="Calibri"/>
      <family val="2"/>
      <scheme val="minor"/>
    </font>
  </fonts>
  <fills count="3">
    <fill>
      <patternFill patternType="none"/>
    </fill>
    <fill>
      <patternFill patternType="gray125"/>
    </fill>
    <fill>
      <patternFill patternType="solid">
        <fgColor theme="8"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8">
    <xf numFmtId="0" fontId="0" fillId="0" borderId="0" xfId="0"/>
    <xf numFmtId="0" fontId="0" fillId="0" borderId="0" xfId="0" applyAlignment="1">
      <alignment wrapText="1"/>
    </xf>
    <xf numFmtId="0" fontId="1" fillId="2" borderId="1" xfId="0" applyFont="1" applyFill="1" applyBorder="1" applyAlignment="1">
      <alignment wrapText="1"/>
    </xf>
    <xf numFmtId="0" fontId="2" fillId="0" borderId="1" xfId="0" applyFont="1" applyFill="1" applyBorder="1" applyAlignment="1">
      <alignment wrapText="1"/>
    </xf>
    <xf numFmtId="164" fontId="2" fillId="0" borderId="1" xfId="0" applyNumberFormat="1" applyFont="1" applyFill="1" applyBorder="1" applyAlignment="1">
      <alignment horizontal="right" wrapText="1"/>
    </xf>
    <xf numFmtId="164" fontId="2" fillId="0" borderId="1" xfId="0" applyNumberFormat="1" applyFont="1" applyFill="1" applyBorder="1" applyAlignment="1">
      <alignment wrapText="1"/>
    </xf>
    <xf numFmtId="9" fontId="2" fillId="0" borderId="1" xfId="0" applyNumberFormat="1" applyFont="1" applyFill="1" applyBorder="1" applyAlignment="1">
      <alignment horizontal="right" wrapText="1"/>
    </xf>
    <xf numFmtId="0" fontId="0" fillId="0" borderId="1" xfId="0" applyFont="1" applyFill="1" applyBorder="1" applyAlignment="1">
      <alignment wrapText="1"/>
    </xf>
    <xf numFmtId="0" fontId="0" fillId="0" borderId="0" xfId="0" applyFont="1" applyFill="1" applyAlignment="1">
      <alignment wrapText="1"/>
    </xf>
    <xf numFmtId="164" fontId="0" fillId="0" borderId="1" xfId="0" applyNumberFormat="1" applyFont="1" applyFill="1" applyBorder="1" applyAlignment="1">
      <alignment wrapText="1"/>
    </xf>
    <xf numFmtId="9" fontId="0" fillId="0" borderId="1" xfId="0" applyNumberFormat="1" applyFont="1" applyFill="1" applyBorder="1" applyAlignment="1">
      <alignment wrapText="1"/>
    </xf>
    <xf numFmtId="0" fontId="0" fillId="0" borderId="1" xfId="0" applyFont="1" applyBorder="1" applyAlignment="1">
      <alignment wrapText="1"/>
    </xf>
    <xf numFmtId="0" fontId="0" fillId="0" borderId="0" xfId="0" applyFont="1" applyAlignment="1">
      <alignment wrapText="1"/>
    </xf>
    <xf numFmtId="0" fontId="0" fillId="0" borderId="1" xfId="0" applyFont="1" applyBorder="1"/>
    <xf numFmtId="164" fontId="0" fillId="0" borderId="1" xfId="0" applyNumberFormat="1" applyFont="1" applyBorder="1"/>
    <xf numFmtId="9" fontId="0" fillId="0" borderId="1" xfId="0" applyNumberFormat="1" applyFont="1" applyBorder="1" applyAlignment="1">
      <alignment wrapText="1"/>
    </xf>
    <xf numFmtId="164" fontId="0" fillId="0" borderId="1" xfId="0" applyNumberFormat="1" applyFont="1" applyBorder="1" applyAlignment="1">
      <alignment wrapText="1"/>
    </xf>
    <xf numFmtId="164" fontId="0" fillId="0" borderId="1" xfId="0" applyNumberFormat="1" applyFont="1" applyBorder="1" applyAlignment="1">
      <alignment horizontal="right" wrapText="1"/>
    </xf>
    <xf numFmtId="0" fontId="1" fillId="2" borderId="2" xfId="0" applyFont="1" applyFill="1" applyBorder="1" applyAlignment="1">
      <alignment wrapText="1"/>
    </xf>
    <xf numFmtId="0" fontId="0" fillId="0" borderId="2" xfId="0" applyFont="1" applyFill="1" applyBorder="1" applyAlignment="1">
      <alignment wrapText="1"/>
    </xf>
    <xf numFmtId="0" fontId="0" fillId="0" borderId="2" xfId="0" applyFont="1" applyBorder="1" applyAlignment="1">
      <alignment wrapText="1"/>
    </xf>
    <xf numFmtId="0" fontId="0" fillId="2" borderId="1" xfId="0" applyFill="1" applyBorder="1" applyAlignment="1">
      <alignment horizontal="center"/>
    </xf>
    <xf numFmtId="0" fontId="0" fillId="0" borderId="1" xfId="0" applyFont="1" applyFill="1" applyBorder="1" applyAlignment="1">
      <alignment horizontal="center" wrapText="1"/>
    </xf>
    <xf numFmtId="0" fontId="0" fillId="0" borderId="1" xfId="0" applyFont="1" applyFill="1" applyBorder="1"/>
    <xf numFmtId="164" fontId="1" fillId="0" borderId="0" xfId="0" applyNumberFormat="1" applyFont="1" applyAlignment="1">
      <alignment wrapText="1"/>
    </xf>
    <xf numFmtId="0" fontId="0" fillId="0" borderId="0" xfId="0" applyAlignment="1">
      <alignment horizontal="left" wrapText="1"/>
    </xf>
    <xf numFmtId="0" fontId="3" fillId="0" borderId="0" xfId="0" applyFont="1" applyAlignment="1">
      <alignment horizontal="center"/>
    </xf>
    <xf numFmtId="0" fontId="3"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tabSelected="1" zoomScale="80" zoomScaleNormal="80" workbookViewId="0">
      <selection activeCell="J6" sqref="J6"/>
    </sheetView>
  </sheetViews>
  <sheetFormatPr defaultRowHeight="15" x14ac:dyDescent="0.25"/>
  <cols>
    <col min="1" max="1" width="4" customWidth="1"/>
    <col min="2" max="2" width="9.42578125" style="1" customWidth="1"/>
    <col min="3" max="3" width="29.42578125" style="1" customWidth="1"/>
    <col min="4" max="4" width="12.42578125" customWidth="1"/>
    <col min="5" max="5" width="14.42578125" customWidth="1"/>
    <col min="6" max="6" width="12" customWidth="1"/>
    <col min="7" max="7" width="12.5703125" customWidth="1"/>
    <col min="8" max="8" width="12.7109375" style="1" bestFit="1" customWidth="1"/>
    <col min="9" max="9" width="12.7109375" style="1" customWidth="1"/>
    <col min="10" max="10" width="15.28515625" style="1" customWidth="1"/>
    <col min="11" max="11" width="25.28515625" style="1" customWidth="1"/>
    <col min="12" max="12" width="52.140625" style="1" customWidth="1"/>
    <col min="13" max="13" width="48.28515625" style="1" customWidth="1"/>
    <col min="14" max="14" width="21" style="1" customWidth="1"/>
    <col min="15" max="15" width="17.7109375" style="1" customWidth="1"/>
  </cols>
  <sheetData>
    <row r="1" spans="1:15" x14ac:dyDescent="0.25">
      <c r="F1" s="26" t="s">
        <v>103</v>
      </c>
      <c r="G1" s="26"/>
      <c r="H1" s="26"/>
      <c r="I1" s="26"/>
      <c r="J1" s="26"/>
      <c r="K1" s="26"/>
    </row>
    <row r="2" spans="1:15" x14ac:dyDescent="0.25">
      <c r="F2" s="27"/>
      <c r="G2" s="27"/>
      <c r="H2" s="27"/>
      <c r="I2" s="27"/>
      <c r="J2" s="27"/>
      <c r="K2" s="27"/>
    </row>
    <row r="3" spans="1:15" ht="60" x14ac:dyDescent="0.25">
      <c r="A3" s="21" t="s">
        <v>75</v>
      </c>
      <c r="B3" s="18" t="s">
        <v>17</v>
      </c>
      <c r="C3" s="2" t="s">
        <v>0</v>
      </c>
      <c r="D3" s="2" t="s">
        <v>1</v>
      </c>
      <c r="E3" s="2" t="s">
        <v>48</v>
      </c>
      <c r="F3" s="2" t="s">
        <v>49</v>
      </c>
      <c r="G3" s="2" t="s">
        <v>50</v>
      </c>
      <c r="H3" s="2" t="s">
        <v>78</v>
      </c>
      <c r="I3" s="2" t="s">
        <v>79</v>
      </c>
      <c r="J3" s="2" t="s">
        <v>51</v>
      </c>
      <c r="K3" s="2" t="s">
        <v>80</v>
      </c>
      <c r="L3" s="2" t="s">
        <v>89</v>
      </c>
      <c r="M3" s="2" t="s">
        <v>90</v>
      </c>
      <c r="N3" s="2" t="s">
        <v>99</v>
      </c>
      <c r="O3" s="2" t="s">
        <v>46</v>
      </c>
    </row>
    <row r="4" spans="1:15" s="8" customFormat="1" ht="105" x14ac:dyDescent="0.25">
      <c r="A4" s="22">
        <v>1</v>
      </c>
      <c r="B4" s="19" t="s">
        <v>59</v>
      </c>
      <c r="C4" s="7" t="s">
        <v>57</v>
      </c>
      <c r="D4" s="7" t="s">
        <v>58</v>
      </c>
      <c r="E4" s="7">
        <v>2011</v>
      </c>
      <c r="F4" s="7">
        <v>2</v>
      </c>
      <c r="G4" s="9">
        <v>29000</v>
      </c>
      <c r="H4" s="9">
        <v>16090</v>
      </c>
      <c r="I4" s="9">
        <v>60403</v>
      </c>
      <c r="J4" s="10">
        <f>(H4+I4)/G4</f>
        <v>2.6376896551724136</v>
      </c>
      <c r="K4" s="7" t="s">
        <v>60</v>
      </c>
      <c r="L4" s="7" t="s">
        <v>92</v>
      </c>
      <c r="M4" s="7" t="s">
        <v>61</v>
      </c>
      <c r="N4" s="7" t="s">
        <v>100</v>
      </c>
      <c r="O4" s="7" t="s">
        <v>77</v>
      </c>
    </row>
    <row r="5" spans="1:15" ht="60" x14ac:dyDescent="0.25">
      <c r="A5" s="22">
        <v>2</v>
      </c>
      <c r="B5" s="20" t="s">
        <v>16</v>
      </c>
      <c r="C5" s="3" t="s">
        <v>2</v>
      </c>
      <c r="D5" s="3" t="s">
        <v>3</v>
      </c>
      <c r="E5" s="3">
        <v>2010</v>
      </c>
      <c r="F5" s="3">
        <v>2</v>
      </c>
      <c r="G5" s="5">
        <v>0</v>
      </c>
      <c r="H5" s="4">
        <v>22764</v>
      </c>
      <c r="I5" s="4">
        <v>0</v>
      </c>
      <c r="J5" s="4" t="s">
        <v>40</v>
      </c>
      <c r="K5" s="11" t="s">
        <v>42</v>
      </c>
      <c r="L5" s="11" t="s">
        <v>93</v>
      </c>
      <c r="M5" s="11" t="s">
        <v>18</v>
      </c>
      <c r="N5" s="11" t="s">
        <v>101</v>
      </c>
      <c r="O5" s="3" t="s">
        <v>47</v>
      </c>
    </row>
    <row r="6" spans="1:15" ht="75" x14ac:dyDescent="0.25">
      <c r="A6" s="22">
        <v>3</v>
      </c>
      <c r="B6" s="20" t="s">
        <v>19</v>
      </c>
      <c r="C6" s="3" t="s">
        <v>4</v>
      </c>
      <c r="D6" s="3" t="s">
        <v>3</v>
      </c>
      <c r="E6" s="3">
        <v>2010</v>
      </c>
      <c r="F6" s="3">
        <v>2</v>
      </c>
      <c r="G6" s="5">
        <v>4698</v>
      </c>
      <c r="H6" s="4">
        <v>23160</v>
      </c>
      <c r="I6" s="4">
        <v>0</v>
      </c>
      <c r="J6" s="6">
        <f>(H6+I6)/G6</f>
        <v>4.9297573435504471</v>
      </c>
      <c r="K6" s="11" t="s">
        <v>41</v>
      </c>
      <c r="L6" s="11" t="s">
        <v>94</v>
      </c>
      <c r="M6" s="11" t="s">
        <v>20</v>
      </c>
      <c r="N6" s="11" t="s">
        <v>100</v>
      </c>
      <c r="O6" s="3" t="s">
        <v>47</v>
      </c>
    </row>
    <row r="7" spans="1:15" ht="60" x14ac:dyDescent="0.25">
      <c r="A7" s="22">
        <v>4</v>
      </c>
      <c r="B7" s="12" t="s">
        <v>21</v>
      </c>
      <c r="C7" s="3" t="s">
        <v>5</v>
      </c>
      <c r="D7" s="3" t="s">
        <v>6</v>
      </c>
      <c r="E7" s="3">
        <v>1997</v>
      </c>
      <c r="F7" s="3">
        <v>13</v>
      </c>
      <c r="G7" s="5">
        <v>146369</v>
      </c>
      <c r="H7" s="4">
        <v>25000</v>
      </c>
      <c r="I7" s="4">
        <v>14083</v>
      </c>
      <c r="J7" s="6">
        <f>(H7+I7)/G7</f>
        <v>0.26701692298232549</v>
      </c>
      <c r="K7" s="11" t="s">
        <v>43</v>
      </c>
      <c r="L7" s="11" t="s">
        <v>84</v>
      </c>
      <c r="M7" s="11" t="s">
        <v>22</v>
      </c>
      <c r="N7" s="11" t="s">
        <v>101</v>
      </c>
      <c r="O7" s="3" t="s">
        <v>47</v>
      </c>
    </row>
    <row r="8" spans="1:15" ht="90" x14ac:dyDescent="0.25">
      <c r="A8" s="22">
        <v>5</v>
      </c>
      <c r="B8" s="20" t="s">
        <v>23</v>
      </c>
      <c r="C8" s="3" t="s">
        <v>7</v>
      </c>
      <c r="D8" s="3" t="s">
        <v>6</v>
      </c>
      <c r="E8" s="3">
        <v>2005</v>
      </c>
      <c r="F8" s="3">
        <v>8</v>
      </c>
      <c r="G8" s="5">
        <v>209909</v>
      </c>
      <c r="H8" s="4">
        <v>35000</v>
      </c>
      <c r="I8" s="4">
        <v>14083</v>
      </c>
      <c r="J8" s="6">
        <f>(H8+I8)/G8</f>
        <v>0.23382989771758239</v>
      </c>
      <c r="K8" s="11" t="s">
        <v>52</v>
      </c>
      <c r="L8" s="11" t="s">
        <v>95</v>
      </c>
      <c r="M8" s="11" t="s">
        <v>26</v>
      </c>
      <c r="N8" s="11" t="s">
        <v>100</v>
      </c>
      <c r="O8" s="3" t="s">
        <v>47</v>
      </c>
    </row>
    <row r="9" spans="1:15" ht="45" x14ac:dyDescent="0.25">
      <c r="A9" s="22">
        <v>6</v>
      </c>
      <c r="B9" s="20" t="s">
        <v>24</v>
      </c>
      <c r="C9" s="3" t="s">
        <v>8</v>
      </c>
      <c r="D9" s="3" t="s">
        <v>9</v>
      </c>
      <c r="E9" s="3">
        <v>2008</v>
      </c>
      <c r="F9" s="3">
        <v>1</v>
      </c>
      <c r="G9" s="5">
        <v>260280</v>
      </c>
      <c r="H9" s="4">
        <v>14970</v>
      </c>
      <c r="I9" s="4">
        <v>60000</v>
      </c>
      <c r="J9" s="6">
        <f>(H9+I9)/G9</f>
        <v>0.28803596127247577</v>
      </c>
      <c r="K9" s="11" t="s">
        <v>53</v>
      </c>
      <c r="L9" s="11" t="s">
        <v>91</v>
      </c>
      <c r="M9" s="11" t="s">
        <v>25</v>
      </c>
      <c r="N9" s="11" t="s">
        <v>101</v>
      </c>
      <c r="O9" s="3" t="s">
        <v>47</v>
      </c>
    </row>
    <row r="10" spans="1:15" ht="60" x14ac:dyDescent="0.25">
      <c r="A10" s="22">
        <v>7</v>
      </c>
      <c r="B10" s="20" t="s">
        <v>27</v>
      </c>
      <c r="C10" s="3" t="s">
        <v>10</v>
      </c>
      <c r="D10" s="3" t="s">
        <v>9</v>
      </c>
      <c r="E10" s="3">
        <v>2011</v>
      </c>
      <c r="F10" s="3">
        <v>1</v>
      </c>
      <c r="G10" s="5">
        <v>31789</v>
      </c>
      <c r="H10" s="4">
        <v>16500</v>
      </c>
      <c r="I10" s="4">
        <v>40825</v>
      </c>
      <c r="J10" s="6">
        <f>(H10+I10)/G10</f>
        <v>1.8032967378652993</v>
      </c>
      <c r="K10" s="11" t="s">
        <v>54</v>
      </c>
      <c r="L10" s="11" t="s">
        <v>85</v>
      </c>
      <c r="M10" s="11" t="s">
        <v>28</v>
      </c>
      <c r="N10" s="11" t="s">
        <v>101</v>
      </c>
      <c r="O10" s="3" t="s">
        <v>47</v>
      </c>
    </row>
    <row r="11" spans="1:15" ht="90" x14ac:dyDescent="0.25">
      <c r="A11" s="22">
        <v>8</v>
      </c>
      <c r="B11" s="20" t="s">
        <v>29</v>
      </c>
      <c r="C11" s="3" t="s">
        <v>11</v>
      </c>
      <c r="D11" s="3" t="s">
        <v>9</v>
      </c>
      <c r="E11" s="3">
        <v>2012</v>
      </c>
      <c r="F11" s="3">
        <v>1</v>
      </c>
      <c r="G11" s="5">
        <v>0</v>
      </c>
      <c r="H11" s="4">
        <v>20635</v>
      </c>
      <c r="I11" s="4">
        <v>10000</v>
      </c>
      <c r="J11" s="6" t="s">
        <v>40</v>
      </c>
      <c r="K11" s="11" t="s">
        <v>55</v>
      </c>
      <c r="L11" s="11" t="s">
        <v>96</v>
      </c>
      <c r="M11" s="11" t="s">
        <v>30</v>
      </c>
      <c r="N11" s="11" t="s">
        <v>101</v>
      </c>
      <c r="O11" s="3" t="s">
        <v>76</v>
      </c>
    </row>
    <row r="12" spans="1:15" ht="60" x14ac:dyDescent="0.25">
      <c r="A12" s="22">
        <v>9</v>
      </c>
      <c r="B12" s="20" t="s">
        <v>31</v>
      </c>
      <c r="C12" s="3" t="s">
        <v>12</v>
      </c>
      <c r="D12" s="3" t="s">
        <v>9</v>
      </c>
      <c r="E12" s="3">
        <v>2000</v>
      </c>
      <c r="F12" s="3">
        <v>8</v>
      </c>
      <c r="G12" s="5">
        <v>650000</v>
      </c>
      <c r="H12" s="4">
        <v>24940</v>
      </c>
      <c r="I12" s="4">
        <v>24990</v>
      </c>
      <c r="J12" s="6">
        <f>(H12+I12)/G12</f>
        <v>7.6815384615384619E-2</v>
      </c>
      <c r="K12" s="11" t="s">
        <v>56</v>
      </c>
      <c r="L12" s="11" t="s">
        <v>87</v>
      </c>
      <c r="M12" s="11" t="s">
        <v>32</v>
      </c>
      <c r="N12" s="11" t="s">
        <v>102</v>
      </c>
      <c r="O12" s="3" t="s">
        <v>47</v>
      </c>
    </row>
    <row r="13" spans="1:15" ht="90" x14ac:dyDescent="0.25">
      <c r="A13" s="22">
        <v>10</v>
      </c>
      <c r="B13" s="20" t="s">
        <v>33</v>
      </c>
      <c r="C13" s="3" t="s">
        <v>13</v>
      </c>
      <c r="D13" s="3" t="s">
        <v>9</v>
      </c>
      <c r="E13" s="3">
        <v>2012</v>
      </c>
      <c r="F13" s="3">
        <v>1</v>
      </c>
      <c r="G13" s="5">
        <v>0</v>
      </c>
      <c r="H13" s="4">
        <v>25000</v>
      </c>
      <c r="I13" s="4">
        <v>0</v>
      </c>
      <c r="J13" s="6" t="s">
        <v>40</v>
      </c>
      <c r="K13" s="11"/>
      <c r="L13" s="11" t="s">
        <v>88</v>
      </c>
      <c r="M13" s="11" t="s">
        <v>34</v>
      </c>
      <c r="N13" s="11" t="s">
        <v>100</v>
      </c>
      <c r="O13" s="3" t="s">
        <v>47</v>
      </c>
    </row>
    <row r="14" spans="1:15" ht="60" x14ac:dyDescent="0.25">
      <c r="A14" s="22">
        <v>11</v>
      </c>
      <c r="B14" s="20" t="s">
        <v>35</v>
      </c>
      <c r="C14" s="3" t="s">
        <v>14</v>
      </c>
      <c r="D14" s="3" t="s">
        <v>9</v>
      </c>
      <c r="E14" s="3">
        <v>1997</v>
      </c>
      <c r="F14" s="3">
        <v>3</v>
      </c>
      <c r="G14" s="5">
        <v>78681</v>
      </c>
      <c r="H14" s="4">
        <v>25000</v>
      </c>
      <c r="I14" s="4">
        <v>0</v>
      </c>
      <c r="J14" s="6">
        <f>H14/G14</f>
        <v>0.31773871709815582</v>
      </c>
      <c r="K14" s="11" t="s">
        <v>44</v>
      </c>
      <c r="L14" s="11" t="s">
        <v>96</v>
      </c>
      <c r="M14" s="11" t="s">
        <v>36</v>
      </c>
      <c r="N14" s="11" t="s">
        <v>102</v>
      </c>
      <c r="O14" s="3" t="s">
        <v>76</v>
      </c>
    </row>
    <row r="15" spans="1:15" ht="75" x14ac:dyDescent="0.25">
      <c r="A15" s="22">
        <v>12</v>
      </c>
      <c r="B15" s="20" t="s">
        <v>37</v>
      </c>
      <c r="C15" s="3" t="s">
        <v>82</v>
      </c>
      <c r="D15" s="3" t="s">
        <v>9</v>
      </c>
      <c r="E15" s="3">
        <v>2011</v>
      </c>
      <c r="F15" s="3">
        <v>1</v>
      </c>
      <c r="G15" s="5">
        <v>0</v>
      </c>
      <c r="H15" s="4">
        <v>21335</v>
      </c>
      <c r="I15" s="4">
        <v>7920</v>
      </c>
      <c r="J15" s="6" t="s">
        <v>40</v>
      </c>
      <c r="K15" s="11"/>
      <c r="L15" s="11" t="s">
        <v>97</v>
      </c>
      <c r="M15" s="11" t="s">
        <v>74</v>
      </c>
      <c r="N15" s="11" t="s">
        <v>102</v>
      </c>
      <c r="O15" s="3" t="s">
        <v>47</v>
      </c>
    </row>
    <row r="16" spans="1:15" ht="105" x14ac:dyDescent="0.25">
      <c r="A16" s="22">
        <v>13</v>
      </c>
      <c r="B16" s="20" t="s">
        <v>38</v>
      </c>
      <c r="C16" s="3" t="s">
        <v>15</v>
      </c>
      <c r="D16" s="3" t="s">
        <v>9</v>
      </c>
      <c r="E16" s="3">
        <v>2008</v>
      </c>
      <c r="F16" s="3">
        <v>6</v>
      </c>
      <c r="G16" s="5">
        <v>181559</v>
      </c>
      <c r="H16" s="4">
        <v>64052</v>
      </c>
      <c r="I16" s="4">
        <v>0</v>
      </c>
      <c r="J16" s="6">
        <f>H16/G16</f>
        <v>0.35278890057777362</v>
      </c>
      <c r="K16" s="11" t="s">
        <v>45</v>
      </c>
      <c r="L16" s="11" t="s">
        <v>98</v>
      </c>
      <c r="M16" s="11" t="s">
        <v>39</v>
      </c>
      <c r="N16" s="11" t="s">
        <v>101</v>
      </c>
      <c r="O16" s="3" t="s">
        <v>47</v>
      </c>
    </row>
    <row r="17" spans="1:15" ht="105" x14ac:dyDescent="0.25">
      <c r="A17" s="22">
        <v>14</v>
      </c>
      <c r="B17" s="20" t="s">
        <v>65</v>
      </c>
      <c r="C17" s="3" t="s">
        <v>81</v>
      </c>
      <c r="D17" s="3" t="s">
        <v>9</v>
      </c>
      <c r="E17" s="3">
        <v>2009</v>
      </c>
      <c r="F17" s="3">
        <v>3</v>
      </c>
      <c r="G17" s="5">
        <v>401657</v>
      </c>
      <c r="H17" s="4">
        <v>14680</v>
      </c>
      <c r="I17" s="4">
        <v>85300</v>
      </c>
      <c r="J17" s="6">
        <f>(H17+I17)/G17</f>
        <v>0.24891885364876001</v>
      </c>
      <c r="K17" s="11" t="s">
        <v>66</v>
      </c>
      <c r="L17" s="11" t="s">
        <v>96</v>
      </c>
      <c r="M17" s="11" t="s">
        <v>67</v>
      </c>
      <c r="N17" s="11" t="s">
        <v>101</v>
      </c>
      <c r="O17" s="3" t="s">
        <v>77</v>
      </c>
    </row>
    <row r="18" spans="1:15" ht="45" x14ac:dyDescent="0.25">
      <c r="A18" s="22">
        <v>15</v>
      </c>
      <c r="B18" s="20" t="s">
        <v>68</v>
      </c>
      <c r="C18" s="11" t="s">
        <v>62</v>
      </c>
      <c r="D18" s="13" t="s">
        <v>64</v>
      </c>
      <c r="E18" s="13">
        <v>2000</v>
      </c>
      <c r="F18" s="23">
        <v>3</v>
      </c>
      <c r="G18" s="14">
        <v>65000</v>
      </c>
      <c r="H18" s="17">
        <v>12000</v>
      </c>
      <c r="I18" s="17">
        <v>0</v>
      </c>
      <c r="J18" s="15">
        <f>H18/G18</f>
        <v>0.18461538461538463</v>
      </c>
      <c r="K18" s="16" t="s">
        <v>69</v>
      </c>
      <c r="L18" s="16" t="s">
        <v>96</v>
      </c>
      <c r="M18" s="11" t="s">
        <v>70</v>
      </c>
      <c r="N18" s="11" t="s">
        <v>102</v>
      </c>
      <c r="O18" s="11" t="s">
        <v>47</v>
      </c>
    </row>
    <row r="19" spans="1:15" ht="150.75" customHeight="1" x14ac:dyDescent="0.25">
      <c r="A19" s="22">
        <v>16</v>
      </c>
      <c r="B19" s="20" t="s">
        <v>71</v>
      </c>
      <c r="C19" s="11" t="s">
        <v>63</v>
      </c>
      <c r="D19" s="13" t="s">
        <v>64</v>
      </c>
      <c r="E19" s="13">
        <v>2000</v>
      </c>
      <c r="F19" s="23">
        <v>4</v>
      </c>
      <c r="G19" s="14">
        <v>72000</v>
      </c>
      <c r="H19" s="17">
        <v>19100</v>
      </c>
      <c r="I19" s="17">
        <v>10260</v>
      </c>
      <c r="J19" s="15">
        <f>(H19+I19)/G19</f>
        <v>0.40777777777777779</v>
      </c>
      <c r="K19" s="11" t="s">
        <v>72</v>
      </c>
      <c r="L19" s="11" t="s">
        <v>86</v>
      </c>
      <c r="M19" s="11" t="s">
        <v>73</v>
      </c>
      <c r="N19" s="11" t="s">
        <v>102</v>
      </c>
      <c r="O19" s="11" t="s">
        <v>76</v>
      </c>
    </row>
    <row r="20" spans="1:15" x14ac:dyDescent="0.25">
      <c r="H20" s="24">
        <f>SUM(H4:H19)</f>
        <v>380226</v>
      </c>
      <c r="I20" s="24"/>
    </row>
    <row r="21" spans="1:15" ht="15" customHeight="1" x14ac:dyDescent="0.25">
      <c r="B21" s="25" t="s">
        <v>83</v>
      </c>
      <c r="C21" s="25"/>
      <c r="D21" s="25"/>
      <c r="E21" s="25"/>
      <c r="F21" s="25"/>
    </row>
    <row r="22" spans="1:15" x14ac:dyDescent="0.25">
      <c r="B22" s="25"/>
      <c r="C22" s="25"/>
      <c r="D22" s="25"/>
      <c r="E22" s="25"/>
      <c r="F22" s="25"/>
    </row>
    <row r="23" spans="1:15" x14ac:dyDescent="0.25">
      <c r="B23" s="25"/>
      <c r="C23" s="25"/>
      <c r="D23" s="25"/>
      <c r="E23" s="25"/>
      <c r="F23" s="25"/>
    </row>
    <row r="24" spans="1:15" x14ac:dyDescent="0.25">
      <c r="B24" s="25"/>
      <c r="C24" s="25"/>
      <c r="D24" s="25"/>
      <c r="E24" s="25"/>
      <c r="F24" s="25"/>
    </row>
  </sheetData>
  <mergeCells count="2">
    <mergeCell ref="B21:F24"/>
    <mergeCell ref="F1:K2"/>
  </mergeCells>
  <pageMargins left="0.7" right="0.7" top="0.75" bottom="0.75" header="0.3" footer="0.3"/>
  <pageSetup paperSize="8" scale="5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data</vt:lpstr>
    </vt:vector>
  </TitlesOfParts>
  <Company>OSF Budapest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Edlira Majko</dc:creator>
  <cp:lastModifiedBy>Daphne Panayotatos</cp:lastModifiedBy>
  <cp:lastPrinted>2014-03-20T16:00:12Z</cp:lastPrinted>
  <dcterms:created xsi:type="dcterms:W3CDTF">2014-02-25T18:25:10Z</dcterms:created>
  <dcterms:modified xsi:type="dcterms:W3CDTF">2014-03-20T20:09:42Z</dcterms:modified>
</cp:coreProperties>
</file>